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4\S1\Proracun\PRORAČUN\SPPP\FINANCIJSKI PLAN\FP 2025\01 ODLUKE\FP 2025. v5\"/>
    </mc:Choice>
  </mc:AlternateContent>
  <bookViews>
    <workbookView xWindow="15" yWindow="4620" windowWidth="28830" windowHeight="8505" tabRatio="726"/>
  </bookViews>
  <sheets>
    <sheet name="SAŽETAK" sheetId="1" r:id="rId1"/>
    <sheet name="Prihodi rashodi_ekon" sheetId="2" r:id="rId2"/>
    <sheet name="Prihodi rashodi_izvori" sheetId="3" r:id="rId3"/>
    <sheet name="Rashodi_funkcija" sheetId="5" r:id="rId4"/>
    <sheet name="Financiranje_ekon" sheetId="6" r:id="rId5"/>
    <sheet name="Financiranje_izvori" sheetId="7" r:id="rId6"/>
  </sheets>
  <externalReferences>
    <externalReference r:id="rId7"/>
  </externalReferences>
  <definedNames>
    <definedName name="class">[1]Classification_Level!$I$5</definedName>
    <definedName name="first_page">[1]Classification_Level!$C$51</definedName>
    <definedName name="_xlnm.Print_Titles" localSheetId="2">'Prihodi rashodi_izvori'!$3:$4</definedName>
  </definedNames>
  <calcPr calcId="162913"/>
</workbook>
</file>

<file path=xl/calcChain.xml><?xml version="1.0" encoding="utf-8"?>
<calcChain xmlns="http://schemas.openxmlformats.org/spreadsheetml/2006/main">
  <c r="E7" i="5" l="1"/>
  <c r="D6" i="5"/>
  <c r="D5" i="5" s="1"/>
  <c r="C6" i="5"/>
  <c r="C5" i="5" s="1"/>
  <c r="E19" i="3"/>
  <c r="E18" i="3"/>
  <c r="E17" i="3"/>
  <c r="E15" i="3"/>
  <c r="E14" i="3"/>
  <c r="E11" i="3"/>
  <c r="E10" i="3"/>
  <c r="E9" i="3"/>
  <c r="E7" i="3"/>
  <c r="D18" i="3"/>
  <c r="C18" i="3"/>
  <c r="D16" i="3"/>
  <c r="C16" i="3"/>
  <c r="E16" i="3" s="1"/>
  <c r="D14" i="3"/>
  <c r="C14" i="3"/>
  <c r="D10" i="3"/>
  <c r="C10" i="3"/>
  <c r="C5" i="3" s="1"/>
  <c r="D8" i="3"/>
  <c r="E8" i="3" s="1"/>
  <c r="C8" i="3"/>
  <c r="D6" i="3"/>
  <c r="C6" i="3"/>
  <c r="E6" i="3" s="1"/>
  <c r="E6" i="5" l="1"/>
  <c r="C13" i="3"/>
  <c r="E5" i="5"/>
  <c r="D5" i="3"/>
  <c r="E5" i="3" s="1"/>
  <c r="D13" i="3"/>
  <c r="E13" i="3" l="1"/>
  <c r="E12" i="2" l="1"/>
  <c r="E24" i="2"/>
  <c r="E23" i="2"/>
  <c r="E21" i="2"/>
  <c r="E20" i="2"/>
  <c r="E19" i="2"/>
  <c r="E18" i="2"/>
  <c r="E17" i="2"/>
  <c r="E16" i="2"/>
  <c r="E13" i="2"/>
  <c r="E11" i="2"/>
  <c r="D22" i="2"/>
  <c r="D16" i="2"/>
  <c r="C22" i="2"/>
  <c r="E22" i="2" s="1"/>
  <c r="C16" i="2"/>
  <c r="C15" i="2" s="1"/>
  <c r="D10" i="2"/>
  <c r="D9" i="2" s="1"/>
  <c r="C10" i="2"/>
  <c r="C9" i="2" s="1"/>
  <c r="E9" i="2" s="1"/>
  <c r="E10" i="2" l="1"/>
  <c r="D15" i="2"/>
  <c r="D26" i="1"/>
  <c r="D25" i="1"/>
  <c r="D14" i="1"/>
  <c r="D15" i="1" s="1"/>
  <c r="D13" i="1"/>
  <c r="D11" i="1"/>
  <c r="D10" i="1"/>
  <c r="C27" i="1"/>
  <c r="B27" i="1"/>
  <c r="C15" i="1"/>
  <c r="B15" i="1"/>
  <c r="C12" i="1"/>
  <c r="B12" i="1"/>
  <c r="B16" i="1" s="1"/>
  <c r="B28" i="1" s="1"/>
  <c r="D27" i="1" l="1"/>
  <c r="C16" i="1"/>
  <c r="C28" i="1" s="1"/>
  <c r="E15" i="2"/>
  <c r="D12" i="1"/>
  <c r="D16" i="1"/>
  <c r="D28" i="1" l="1"/>
</calcChain>
</file>

<file path=xl/sharedStrings.xml><?xml version="1.0" encoding="utf-8"?>
<sst xmlns="http://schemas.openxmlformats.org/spreadsheetml/2006/main" count="120" uniqueCount="77">
  <si>
    <t>4</t>
  </si>
  <si>
    <t>3</t>
  </si>
  <si>
    <t>6</t>
  </si>
  <si>
    <t>6 PRIHODI POSLOVANJA</t>
  </si>
  <si>
    <t>7 PRIHODI OD PRODAJE NEFINANCIJSKE IMOVINE</t>
  </si>
  <si>
    <t>PRIHODI UKUPNO</t>
  </si>
  <si>
    <t>3 RASHODI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</si>
  <si>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</si>
  <si>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</si>
  <si>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</si>
  <si>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</si>
  <si>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</si>
  <si>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</si>
  <si>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</si>
  <si>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</si>
  <si>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NETO  FINANCIRANJE</t>
  </si>
  <si>
    <t>VIŠAK / MANJAK + NETO FINANCIRANJE</t>
  </si>
  <si>
    <t>65</t>
  </si>
  <si>
    <t>67</t>
  </si>
  <si>
    <t>31</t>
  </si>
  <si>
    <t>32</t>
  </si>
  <si>
    <t>34</t>
  </si>
  <si>
    <t>37</t>
  </si>
  <si>
    <t>41</t>
  </si>
  <si>
    <t>42</t>
  </si>
  <si>
    <t>1</t>
  </si>
  <si>
    <t>5</t>
  </si>
  <si>
    <t>11</t>
  </si>
  <si>
    <t>43</t>
  </si>
  <si>
    <t>BROJČANA OZNAKA I NAZIV</t>
  </si>
  <si>
    <t>UKUPNI PRIHODI</t>
  </si>
  <si>
    <t>Prihodi poslovanja</t>
  </si>
  <si>
    <t>Prihodi od upravnih i administrativnih pristojbi, pristojbi po posebnim propisima i naknada</t>
  </si>
  <si>
    <t>Prihodi iz proračuna</t>
  </si>
  <si>
    <t>UKUPNI RASHODI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</si>
  <si>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</si>
  <si>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</si>
  <si>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</si>
  <si>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</si>
  <si>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</si>
  <si>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</si>
  <si>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</si>
  <si>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</si>
  <si>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Opći prihodi i primici</t>
  </si>
  <si>
    <t>Prihodi za posebne namjene</t>
  </si>
  <si>
    <t>Ostali prihodi za posebne namjene</t>
  </si>
  <si>
    <t>02</t>
  </si>
  <si>
    <t>Obrana</t>
  </si>
  <si>
    <t>Vojna obrana</t>
  </si>
  <si>
    <t>021</t>
  </si>
  <si>
    <t>Primici od financijske imovine i zaduživanja</t>
  </si>
  <si>
    <t>Izdaci za financijsku imovinu i otplate zajmova</t>
  </si>
  <si>
    <t>8</t>
  </si>
  <si>
    <t>UKUPNO PRIMICI</t>
  </si>
  <si>
    <t xml:space="preserve">UKUPNO IZDACI </t>
  </si>
  <si>
    <t>I. OPĆI DIO</t>
  </si>
  <si>
    <t>A. SAŽETAK RAČUNA PRIHODA I RASHODA</t>
  </si>
  <si>
    <t>B. SAŽETAK RAČUNA FINANCIRANJA</t>
  </si>
  <si>
    <t xml:space="preserve">A. RAČUN PRIHODA I RASHODA 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</si>
  <si>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</si>
  <si>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</si>
  <si>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</si>
  <si>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</si>
  <si>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</si>
  <si>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</si>
  <si>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PLAN ZA 
2025.</t>
  </si>
  <si>
    <t>GLAVA 03040 SVEUČILIŠTE OBRANE I SIGURNOSTI DR. FRANJO TUĐMAN</t>
  </si>
  <si>
    <t>IZMJENE I DOPUNE FINANCIJSKOG PLANA ZA 2025. I PROJEKCIJA ZA 2026. I 2027. GODINU</t>
  </si>
  <si>
    <t>POVEĆANJE / SMANJENJE</t>
  </si>
  <si>
    <t>NOVI PLAN ZA 2025.</t>
  </si>
  <si>
    <t>63</t>
  </si>
  <si>
    <t>Pomoći iz inozemstva (darovnice) i od subjekata unutar općeg proračuna</t>
  </si>
  <si>
    <t>36</t>
  </si>
  <si>
    <t>Pomoći dane u inozemstvo i unutar općeg proračuna</t>
  </si>
  <si>
    <t>Pomoći</t>
  </si>
  <si>
    <t>52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</si>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</sst>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,##0_ ;[Red]\-#,##0\ "/>
  </numFmts>
  <fonts count="44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0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4" fontId="6" fillId="2" borderId="2" applyNumberFormat="0" applyProtection="0">
      <alignment vertical="center"/>
    </xf>
    <xf numFmtId="4" fontId="6" fillId="2" borderId="2" applyNumberFormat="0" applyProtection="0">
      <alignment vertical="center"/>
    </xf>
    <xf numFmtId="0" fontId="7" fillId="3" borderId="2" applyNumberFormat="0" applyProtection="0">
      <alignment horizontal="left" vertical="center" indent="1"/>
    </xf>
    <xf numFmtId="0" fontId="7" fillId="3" borderId="2" applyNumberFormat="0" applyProtection="0">
      <alignment horizontal="left" vertical="center" indent="1"/>
    </xf>
    <xf numFmtId="0" fontId="8" fillId="3" borderId="2" applyNumberFormat="0" applyProtection="0">
      <alignment horizontal="center" vertical="center"/>
    </xf>
    <xf numFmtId="0" fontId="2" fillId="4" borderId="2" applyNumberFormat="0" applyProtection="0">
      <alignment horizontal="left" vertical="center" wrapText="1" indent="1"/>
    </xf>
    <xf numFmtId="0" fontId="2" fillId="5" borderId="2" applyNumberFormat="0" applyProtection="0">
      <alignment horizontal="left" vertical="center" wrapText="1" indent="1"/>
    </xf>
    <xf numFmtId="0" fontId="2" fillId="6" borderId="2" applyNumberFormat="0" applyProtection="0">
      <alignment horizontal="left" vertical="center" wrapText="1" indent="1"/>
    </xf>
    <xf numFmtId="0" fontId="2" fillId="7" borderId="2" applyNumberFormat="0" applyProtection="0">
      <alignment horizontal="left" vertical="center" wrapText="1" indent="1"/>
    </xf>
    <xf numFmtId="4" fontId="6" fillId="8" borderId="2" applyNumberFormat="0" applyProtection="0">
      <alignment horizontal="right" vertical="center"/>
    </xf>
    <xf numFmtId="4" fontId="9" fillId="0" borderId="2" applyNumberFormat="0" applyProtection="0">
      <alignment horizontal="right" vertical="center"/>
    </xf>
    <xf numFmtId="0" fontId="2" fillId="7" borderId="2" applyNumberFormat="0" applyProtection="0">
      <alignment horizontal="left" vertical="center" indent="1"/>
    </xf>
    <xf numFmtId="0" fontId="10" fillId="7" borderId="2" applyNumberFormat="0" applyProtection="0">
      <alignment horizontal="left" vertical="center" indent="1"/>
    </xf>
    <xf numFmtId="0" fontId="11" fillId="9" borderId="0" applyNumberFormat="0" applyProtection="0"/>
    <xf numFmtId="0" fontId="12" fillId="0" borderId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7" fillId="19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7" fillId="1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7" fillId="29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4" fillId="38" borderId="0"/>
    <xf numFmtId="4" fontId="20" fillId="37" borderId="3" applyNumberFormat="0" applyProtection="0">
      <alignment vertical="center"/>
    </xf>
    <xf numFmtId="4" fontId="13" fillId="2" borderId="2" applyNumberFormat="0" applyProtection="0">
      <alignment vertical="center"/>
    </xf>
    <xf numFmtId="4" fontId="31" fillId="2" borderId="3" applyNumberFormat="0" applyProtection="0">
      <alignment vertical="center"/>
    </xf>
    <xf numFmtId="4" fontId="6" fillId="2" borderId="2" applyNumberFormat="0" applyProtection="0">
      <alignment horizontal="left" vertical="center" indent="1"/>
    </xf>
    <xf numFmtId="4" fontId="20" fillId="2" borderId="3" applyNumberFormat="0" applyProtection="0">
      <alignment horizontal="left" vertical="center" indent="1" justifyLastLine="1"/>
    </xf>
    <xf numFmtId="4" fontId="6" fillId="2" borderId="2" applyNumberFormat="0" applyProtection="0">
      <alignment horizontal="left" vertical="center" indent="1"/>
    </xf>
    <xf numFmtId="0" fontId="24" fillId="37" borderId="4" applyNumberFormat="0" applyProtection="0">
      <alignment horizontal="left" vertical="top" indent="1"/>
    </xf>
    <xf numFmtId="4" fontId="20" fillId="14" borderId="3" applyNumberFormat="0" applyProtection="0">
      <alignment horizontal="left" vertical="center" indent="1" justifyLastLine="1"/>
    </xf>
    <xf numFmtId="4" fontId="6" fillId="40" borderId="2" applyNumberFormat="0" applyProtection="0">
      <alignment horizontal="right" vertical="center"/>
    </xf>
    <xf numFmtId="4" fontId="20" fillId="11" borderId="3" applyNumberFormat="0" applyProtection="0">
      <alignment horizontal="right" vertical="center"/>
    </xf>
    <xf numFmtId="4" fontId="6" fillId="41" borderId="2" applyNumberFormat="0" applyProtection="0">
      <alignment horizontal="right" vertical="center"/>
    </xf>
    <xf numFmtId="4" fontId="20" fillId="42" borderId="3" applyNumberFormat="0" applyProtection="0">
      <alignment horizontal="right" vertical="center"/>
    </xf>
    <xf numFmtId="4" fontId="6" fillId="43" borderId="2" applyNumberFormat="0" applyProtection="0">
      <alignment horizontal="right" vertical="center"/>
    </xf>
    <xf numFmtId="4" fontId="20" fillId="34" borderId="5" applyNumberFormat="0" applyProtection="0">
      <alignment horizontal="right" vertical="center"/>
    </xf>
    <xf numFmtId="4" fontId="6" fillId="44" borderId="2" applyNumberFormat="0" applyProtection="0">
      <alignment horizontal="right" vertical="center"/>
    </xf>
    <xf numFmtId="4" fontId="20" fillId="36" borderId="3" applyNumberFormat="0" applyProtection="0">
      <alignment horizontal="right" vertical="center"/>
    </xf>
    <xf numFmtId="4" fontId="6" fillId="45" borderId="2" applyNumberFormat="0" applyProtection="0">
      <alignment horizontal="right" vertical="center"/>
    </xf>
    <xf numFmtId="4" fontId="20" fillId="46" borderId="3" applyNumberFormat="0" applyProtection="0">
      <alignment horizontal="right" vertical="center"/>
    </xf>
    <xf numFmtId="4" fontId="6" fillId="47" borderId="2" applyNumberFormat="0" applyProtection="0">
      <alignment horizontal="right" vertical="center"/>
    </xf>
    <xf numFmtId="4" fontId="20" fillId="48" borderId="3" applyNumberFormat="0" applyProtection="0">
      <alignment horizontal="right" vertical="center"/>
    </xf>
    <xf numFmtId="4" fontId="6" fillId="49" borderId="2" applyNumberFormat="0" applyProtection="0">
      <alignment horizontal="right" vertical="center"/>
    </xf>
    <xf numFmtId="4" fontId="20" fillId="12" borderId="3" applyNumberFormat="0" applyProtection="0">
      <alignment horizontal="right" vertical="center"/>
    </xf>
    <xf numFmtId="4" fontId="6" fillId="50" borderId="2" applyNumberFormat="0" applyProtection="0">
      <alignment horizontal="right" vertical="center"/>
    </xf>
    <xf numFmtId="4" fontId="20" fillId="30" borderId="3" applyNumberFormat="0" applyProtection="0">
      <alignment horizontal="right" vertical="center"/>
    </xf>
    <xf numFmtId="4" fontId="6" fillId="51" borderId="2" applyNumberFormat="0" applyProtection="0">
      <alignment horizontal="right" vertical="center"/>
    </xf>
    <xf numFmtId="4" fontId="20" fillId="52" borderId="3" applyNumberFormat="0" applyProtection="0">
      <alignment horizontal="right" vertical="center"/>
    </xf>
    <xf numFmtId="4" fontId="14" fillId="53" borderId="2" applyNumberFormat="0" applyProtection="0">
      <alignment horizontal="left" vertical="center" indent="1"/>
    </xf>
    <xf numFmtId="4" fontId="20" fillId="54" borderId="5" applyNumberFormat="0" applyProtection="0">
      <alignment horizontal="left" vertical="center" indent="1" justifyLastLine="1"/>
    </xf>
    <xf numFmtId="4" fontId="6" fillId="8" borderId="6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15" fillId="55" borderId="0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20" fillId="56" borderId="3" applyNumberFormat="0" applyProtection="0">
      <alignment horizontal="right" vertical="center"/>
    </xf>
    <xf numFmtId="4" fontId="5" fillId="8" borderId="2" applyNumberFormat="0" applyProtection="0">
      <alignment horizontal="left" vertical="center" indent="1"/>
    </xf>
    <xf numFmtId="4" fontId="20" fillId="57" borderId="5" applyNumberFormat="0" applyProtection="0">
      <alignment horizontal="left" vertical="center" indent="1" justifyLastLine="1"/>
    </xf>
    <xf numFmtId="4" fontId="5" fillId="4" borderId="2" applyNumberFormat="0" applyProtection="0">
      <alignment horizontal="left" vertical="center" indent="1"/>
    </xf>
    <xf numFmtId="4" fontId="20" fillId="56" borderId="5" applyNumberFormat="0" applyProtection="0">
      <alignment horizontal="left" vertical="center" indent="1" justifyLastLine="1"/>
    </xf>
    <xf numFmtId="0" fontId="17" fillId="0" borderId="2" applyNumberFormat="0" applyProtection="0">
      <alignment horizontal="left" vertical="center" wrapText="1" justifyLastLine="1"/>
    </xf>
    <xf numFmtId="0" fontId="20" fillId="13" borderId="3" applyNumberFormat="0" applyProtection="0">
      <alignment horizontal="left" vertical="center" indent="1" justifyLastLine="1"/>
    </xf>
    <xf numFmtId="0" fontId="2" fillId="4" borderId="2" applyNumberFormat="0" applyProtection="0">
      <alignment horizontal="left" vertical="center" indent="1"/>
    </xf>
    <xf numFmtId="0" fontId="20" fillId="35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9" borderId="3" applyNumberFormat="0" applyProtection="0">
      <alignment horizontal="left" vertical="center" indent="1" justifyLastLine="1"/>
    </xf>
    <xf numFmtId="0" fontId="2" fillId="5" borderId="2" applyNumberFormat="0" applyProtection="0">
      <alignment horizontal="left" vertical="center" indent="1"/>
    </xf>
    <xf numFmtId="0" fontId="20" fillId="56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" borderId="3" applyNumberFormat="0" applyProtection="0">
      <alignment horizontal="left" vertical="center" indent="1" justifyLastLine="1"/>
    </xf>
    <xf numFmtId="0" fontId="2" fillId="6" borderId="2" applyNumberFormat="0" applyProtection="0">
      <alignment horizontal="left" vertical="center" indent="1"/>
    </xf>
    <xf numFmtId="0" fontId="20" fillId="3" borderId="4" applyNumberFormat="0" applyProtection="0">
      <alignment horizontal="left" vertical="top" indent="1"/>
    </xf>
    <xf numFmtId="0" fontId="10" fillId="0" borderId="2" applyNumberFormat="0" applyProtection="0">
      <alignment horizontal="left" vertical="center" wrapText="1"/>
    </xf>
    <xf numFmtId="0" fontId="20" fillId="57" borderId="3" applyNumberFormat="0" applyProtection="0">
      <alignment horizontal="left" vertical="center" indent="1" justifyLastLine="1"/>
    </xf>
    <xf numFmtId="0" fontId="2" fillId="7" borderId="2" applyNumberFormat="0" applyProtection="0">
      <alignment horizontal="left" vertical="center" indent="1"/>
    </xf>
    <xf numFmtId="0" fontId="20" fillId="57" borderId="4" applyNumberFormat="0" applyProtection="0">
      <alignment horizontal="left" vertical="top" indent="1"/>
    </xf>
    <xf numFmtId="0" fontId="12" fillId="0" borderId="0"/>
    <xf numFmtId="0" fontId="20" fillId="58" borderId="7" applyNumberFormat="0">
      <protection locked="0"/>
    </xf>
    <xf numFmtId="0" fontId="21" fillId="35" borderId="8" applyBorder="0"/>
    <xf numFmtId="4" fontId="6" fillId="59" borderId="2" applyNumberFormat="0" applyProtection="0">
      <alignment vertical="center"/>
    </xf>
    <xf numFmtId="4" fontId="22" fillId="10" borderId="4" applyNumberFormat="0" applyProtection="0">
      <alignment vertical="center"/>
    </xf>
    <xf numFmtId="4" fontId="13" fillId="59" borderId="2" applyNumberFormat="0" applyProtection="0">
      <alignment vertical="center"/>
    </xf>
    <xf numFmtId="4" fontId="32" fillId="0" borderId="9" applyNumberFormat="0" applyProtection="0">
      <alignment vertical="center"/>
    </xf>
    <xf numFmtId="4" fontId="6" fillId="59" borderId="2" applyNumberFormat="0" applyProtection="0">
      <alignment horizontal="left" vertical="center" indent="1"/>
    </xf>
    <xf numFmtId="4" fontId="22" fillId="13" borderId="4" applyNumberFormat="0" applyProtection="0">
      <alignment horizontal="left" vertical="center" indent="1"/>
    </xf>
    <xf numFmtId="4" fontId="6" fillId="59" borderId="2" applyNumberFormat="0" applyProtection="0">
      <alignment horizontal="left" vertical="center" indent="1"/>
    </xf>
    <xf numFmtId="0" fontId="22" fillId="10" borderId="4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13" fillId="8" borderId="2" applyNumberFormat="0" applyProtection="0">
      <alignment horizontal="right" vertical="center"/>
    </xf>
    <xf numFmtId="4" fontId="31" fillId="60" borderId="3" applyNumberFormat="0" applyProtection="0">
      <alignment horizontal="right" vertical="center"/>
    </xf>
    <xf numFmtId="4" fontId="20" fillId="14" borderId="3" applyNumberFormat="0" applyProtection="0">
      <alignment horizontal="left" vertical="center" indent="1" justifyLastLine="1"/>
    </xf>
    <xf numFmtId="0" fontId="7" fillId="3" borderId="2" applyNumberFormat="0" applyProtection="0">
      <alignment horizontal="center" vertical="top" wrapText="1"/>
    </xf>
    <xf numFmtId="0" fontId="22" fillId="56" borderId="4" applyNumberFormat="0" applyProtection="0">
      <alignment horizontal="left" vertical="top" indent="1"/>
    </xf>
    <xf numFmtId="0" fontId="11" fillId="0" borderId="0" applyNumberFormat="0" applyProtection="0"/>
    <xf numFmtId="4" fontId="25" fillId="61" borderId="5" applyNumberFormat="0" applyProtection="0">
      <alignment horizontal="left" vertical="center" indent="1" justifyLastLine="1"/>
    </xf>
    <xf numFmtId="0" fontId="32" fillId="0" borderId="9"/>
    <xf numFmtId="4" fontId="16" fillId="8" borderId="2" applyNumberFormat="0" applyProtection="0">
      <alignment horizontal="right" vertical="center"/>
    </xf>
    <xf numFmtId="4" fontId="26" fillId="58" borderId="3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42" fillId="0" borderId="0"/>
    <xf numFmtId="0" fontId="43" fillId="55" borderId="4" applyNumberFormat="0" applyProtection="0">
      <alignment horizontal="left" vertical="center" indent="1"/>
    </xf>
    <xf numFmtId="4" fontId="6" fillId="57" borderId="4" applyNumberFormat="0" applyProtection="0">
      <alignment horizontal="right" vertical="center"/>
    </xf>
    <xf numFmtId="0" fontId="43" fillId="62" borderId="4" applyNumberFormat="0" applyProtection="0">
      <alignment horizontal="left" vertical="center" indent="1"/>
    </xf>
    <xf numFmtId="0" fontId="43" fillId="63" borderId="4" applyNumberFormat="0" applyProtection="0">
      <alignment horizontal="left" vertical="center" indent="1"/>
    </xf>
  </cellStyleXfs>
  <cellXfs count="67">
    <xf numFmtId="0" fontId="0" fillId="0" borderId="0" xfId="0"/>
    <xf numFmtId="3" fontId="34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19" fillId="0" borderId="1" xfId="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18" fillId="0" borderId="1" xfId="0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1" fontId="3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3" fontId="37" fillId="0" borderId="0" xfId="0" applyNumberFormat="1" applyFont="1" applyAlignment="1">
      <alignment horizontal="centerContinuous" vertical="center"/>
    </xf>
    <xf numFmtId="0" fontId="18" fillId="0" borderId="0" xfId="0" applyFont="1" applyFill="1" applyAlignment="1">
      <alignment vertical="center"/>
    </xf>
    <xf numFmtId="0" fontId="39" fillId="0" borderId="0" xfId="0" applyFont="1" applyAlignment="1">
      <alignment horizontal="centerContinuous" vertical="center"/>
    </xf>
    <xf numFmtId="0" fontId="39" fillId="0" borderId="0" xfId="0" applyFont="1" applyFill="1" applyAlignment="1">
      <alignment horizontal="centerContinuous" vertical="center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Continuous" vertical="center"/>
    </xf>
    <xf numFmtId="0" fontId="38" fillId="0" borderId="1" xfId="0" applyFont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left" vertical="center" indent="1"/>
    </xf>
    <xf numFmtId="3" fontId="40" fillId="0" borderId="0" xfId="0" applyNumberFormat="1" applyFont="1" applyAlignment="1">
      <alignment horizontal="centerContinuous" vertical="center"/>
    </xf>
    <xf numFmtId="3" fontId="35" fillId="0" borderId="0" xfId="0" applyNumberFormat="1" applyFont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Continuous" vertical="center" wrapText="1"/>
    </xf>
    <xf numFmtId="0" fontId="35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18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 vertical="center" indent="2"/>
    </xf>
    <xf numFmtId="0" fontId="39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9" fillId="0" borderId="0" xfId="0" applyNumberFormat="1" applyFont="1" applyAlignment="1">
      <alignment horizontal="centerContinuous" vertical="center"/>
    </xf>
    <xf numFmtId="0" fontId="41" fillId="0" borderId="0" xfId="0" applyFont="1" applyAlignment="1">
      <alignment vertical="center"/>
    </xf>
    <xf numFmtId="0" fontId="38" fillId="0" borderId="1" xfId="0" applyFont="1" applyBorder="1" applyAlignment="1">
      <alignment horizontal="left" vertical="center" indent="1"/>
    </xf>
    <xf numFmtId="0" fontId="35" fillId="0" borderId="0" xfId="0" applyFont="1" applyAlignment="1">
      <alignment horizontal="centerContinuous" vertical="center"/>
    </xf>
    <xf numFmtId="3" fontId="35" fillId="0" borderId="0" xfId="0" applyNumberFormat="1" applyFont="1" applyAlignment="1">
      <alignment horizontal="centerContinuous" vertical="center"/>
    </xf>
    <xf numFmtId="3" fontId="38" fillId="0" borderId="1" xfId="0" applyNumberFormat="1" applyFont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 indent="1"/>
    </xf>
    <xf numFmtId="165" fontId="38" fillId="0" borderId="1" xfId="0" applyNumberFormat="1" applyFont="1" applyBorder="1" applyAlignment="1">
      <alignment vertical="center"/>
    </xf>
    <xf numFmtId="3" fontId="19" fillId="0" borderId="0" xfId="0" applyNumberFormat="1" applyFont="1" applyFill="1" applyAlignment="1">
      <alignment horizontal="centerContinuous" vertical="center"/>
    </xf>
    <xf numFmtId="0" fontId="34" fillId="0" borderId="0" xfId="0" applyFont="1" applyAlignment="1">
      <alignment horizontal="centerContinuous" vertical="center"/>
    </xf>
    <xf numFmtId="3" fontId="34" fillId="0" borderId="0" xfId="0" applyNumberFormat="1" applyFont="1" applyAlignment="1">
      <alignment horizontal="centerContinuous" vertical="center"/>
    </xf>
    <xf numFmtId="0" fontId="19" fillId="0" borderId="1" xfId="0" applyFont="1" applyFill="1" applyBorder="1" applyAlignment="1">
      <alignment horizontal="centerContinuous" vertical="center"/>
    </xf>
    <xf numFmtId="0" fontId="19" fillId="0" borderId="1" xfId="0" applyFont="1" applyFill="1" applyBorder="1" applyAlignment="1">
      <alignment horizontal="centerContinuous" vertical="center" wrapText="1"/>
    </xf>
    <xf numFmtId="3" fontId="19" fillId="0" borderId="1" xfId="0" applyNumberFormat="1" applyFont="1" applyFill="1" applyBorder="1" applyAlignment="1">
      <alignment horizontal="centerContinuous" vertical="center"/>
    </xf>
    <xf numFmtId="164" fontId="35" fillId="0" borderId="0" xfId="0" applyNumberFormat="1" applyFont="1" applyAlignment="1">
      <alignment vertical="center"/>
    </xf>
    <xf numFmtId="49" fontId="19" fillId="0" borderId="1" xfId="0" applyNumberFormat="1" applyFont="1" applyFill="1" applyBorder="1" applyAlignment="1">
      <alignment horizontal="left" vertical="center" indent="2"/>
    </xf>
    <xf numFmtId="0" fontId="18" fillId="0" borderId="1" xfId="0" applyFont="1" applyFill="1" applyBorder="1" applyAlignment="1">
      <alignment horizontal="center" vertical="center"/>
    </xf>
    <xf numFmtId="1" fontId="34" fillId="0" borderId="1" xfId="0" applyNumberFormat="1" applyFont="1" applyFill="1" applyBorder="1" applyAlignment="1">
      <alignment horizontal="center" vertical="center"/>
    </xf>
  </cellXfs>
  <cellStyles count="157">
    <cellStyle name="Accent1 - 20%" xfId="54"/>
    <cellStyle name="Accent1 - 40%" xfId="55"/>
    <cellStyle name="Accent1 - 60%" xfId="56"/>
    <cellStyle name="Accent2 - 20%" xfId="57"/>
    <cellStyle name="Accent2 - 40%" xfId="58"/>
    <cellStyle name="Accent2 - 60%" xfId="59"/>
    <cellStyle name="Accent3 - 20%" xfId="60"/>
    <cellStyle name="Accent3 - 40%" xfId="61"/>
    <cellStyle name="Accent3 - 60%" xfId="62"/>
    <cellStyle name="Accent4 - 20%" xfId="63"/>
    <cellStyle name="Accent4 - 40%" xfId="64"/>
    <cellStyle name="Accent4 - 60%" xfId="65"/>
    <cellStyle name="Accent5 - 20%" xfId="66"/>
    <cellStyle name="Accent5 - 40%" xfId="67"/>
    <cellStyle name="Accent5 - 60%" xfId="68"/>
    <cellStyle name="Accent6 - 20%" xfId="69"/>
    <cellStyle name="Accent6 - 40%" xfId="70"/>
    <cellStyle name="Accent6 - 60%" xfId="71"/>
    <cellStyle name="Emphasis 1" xfId="72"/>
    <cellStyle name="Emphasis 2" xfId="73"/>
    <cellStyle name="Emphasis 3" xfId="74"/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6 2" xfId="8"/>
    <cellStyle name="Normal 16 3" xfId="9"/>
    <cellStyle name="Normal 17" xfId="10"/>
    <cellStyle name="Normal 17 2" xfId="11"/>
    <cellStyle name="Normal 17 3" xfId="12"/>
    <cellStyle name="Normal 18" xfId="13"/>
    <cellStyle name="Normal 19" xfId="14"/>
    <cellStyle name="Normal 2" xfId="15"/>
    <cellStyle name="Normal 2 2" xfId="16"/>
    <cellStyle name="Normal 20" xfId="17"/>
    <cellStyle name="Normal 21" xfId="53"/>
    <cellStyle name="Normal 3" xfId="18"/>
    <cellStyle name="Normal 4" xfId="19"/>
    <cellStyle name="Normal 4 2" xfId="20"/>
    <cellStyle name="Normal 4 2 2" xfId="21"/>
    <cellStyle name="Normal 4 3" xfId="22"/>
    <cellStyle name="Normal 5" xfId="23"/>
    <cellStyle name="Normal 5 2" xfId="24"/>
    <cellStyle name="Normal 5 3" xfId="25"/>
    <cellStyle name="Normal 5 4" xfId="26"/>
    <cellStyle name="Normal 5 5" xfId="27"/>
    <cellStyle name="Normal 5 6" xfId="28"/>
    <cellStyle name="Normal 5 7" xfId="29"/>
    <cellStyle name="Normal 5 8" xfId="30"/>
    <cellStyle name="Normal 6" xfId="31"/>
    <cellStyle name="Normal 6 2" xfId="32"/>
    <cellStyle name="Normal 7" xfId="33"/>
    <cellStyle name="Normal 8" xfId="34"/>
    <cellStyle name="Normal 9" xfId="35"/>
    <cellStyle name="Normalno 2" xfId="36"/>
    <cellStyle name="Normalno 2 2" xfId="37"/>
    <cellStyle name="Normalno 2 3" xfId="75"/>
    <cellStyle name="Normalno 3" xfId="152"/>
    <cellStyle name="Obično_List4" xfId="38"/>
    <cellStyle name="SAPBEXaggData" xfId="39"/>
    <cellStyle name="SAPBEXaggData 2" xfId="40"/>
    <cellStyle name="SAPBEXaggData 2 2" xfId="76"/>
    <cellStyle name="SAPBEXaggDataEmph" xfId="77"/>
    <cellStyle name="SAPBEXaggDataEmph 2" xfId="78"/>
    <cellStyle name="SAPBEXaggItem" xfId="79"/>
    <cellStyle name="SAPBEXaggItem 2" xfId="80"/>
    <cellStyle name="SAPBEXaggItemX" xfId="81"/>
    <cellStyle name="SAPBEXaggItemX 2" xfId="82"/>
    <cellStyle name="SAPBEXchaText" xfId="41"/>
    <cellStyle name="SAPBEXchaText 2" xfId="83"/>
    <cellStyle name="SAPBEXchaText 3" xfId="42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tem" xfId="104"/>
    <cellStyle name="SAPBEXfilterItem 2" xfId="105"/>
    <cellStyle name="SAPBEXfilterText" xfId="106"/>
    <cellStyle name="SAPBEXfilterText 2" xfId="107"/>
    <cellStyle name="SAPBEXformats" xfId="43"/>
    <cellStyle name="SAPBEXformats 2" xfId="108"/>
    <cellStyle name="SAPBEXheaderItem" xfId="109"/>
    <cellStyle name="SAPBEXheaderItem 2" xfId="110"/>
    <cellStyle name="SAPBEXheaderText" xfId="111"/>
    <cellStyle name="SAPBEXheaderText 2" xfId="112"/>
    <cellStyle name="SAPBEXHLevel0" xfId="44"/>
    <cellStyle name="SAPBEXHLevel0 2" xfId="114"/>
    <cellStyle name="SAPBEXHLevel0 3" xfId="113"/>
    <cellStyle name="SAPBEXHLevel0 4" xfId="153"/>
    <cellStyle name="SAPBEXHLevel0X" xfId="115"/>
    <cellStyle name="SAPBEXHLevel0X 2" xfId="116"/>
    <cellStyle name="SAPBEXHLevel1" xfId="45"/>
    <cellStyle name="SAPBEXHLevel1 2" xfId="118"/>
    <cellStyle name="SAPBEXHLevel1 3" xfId="117"/>
    <cellStyle name="SAPBEXHLevel1 4" xfId="155"/>
    <cellStyle name="SAPBEXHLevel1X" xfId="119"/>
    <cellStyle name="SAPBEXHLevel1X 2" xfId="120"/>
    <cellStyle name="SAPBEXHLevel2" xfId="46"/>
    <cellStyle name="SAPBEXHLevel2 2" xfId="122"/>
    <cellStyle name="SAPBEXHLevel2 3" xfId="121"/>
    <cellStyle name="SAPBEXHLevel2 5" xfId="156"/>
    <cellStyle name="SAPBEXHLevel2X" xfId="123"/>
    <cellStyle name="SAPBEXHLevel2X 2" xfId="124"/>
    <cellStyle name="SAPBEXHLevel3" xfId="47"/>
    <cellStyle name="SAPBEXHLevel3 2" xfId="126"/>
    <cellStyle name="SAPBEXHLevel3 3" xfId="125"/>
    <cellStyle name="SAPBEXHLevel3X" xfId="127"/>
    <cellStyle name="SAPBEXHLevel3X 2" xfId="128"/>
    <cellStyle name="SAPBEXinputData" xfId="129"/>
    <cellStyle name="SAPBEXinputData 2" xfId="130"/>
    <cellStyle name="SAPBEXItemHeader" xfId="131"/>
    <cellStyle name="SAPBEXresData" xfId="132"/>
    <cellStyle name="SAPBEXresData 2" xfId="133"/>
    <cellStyle name="SAPBEXresDataEmph" xfId="134"/>
    <cellStyle name="SAPBEXresDataEmph 2" xfId="135"/>
    <cellStyle name="SAPBEXresItem" xfId="136"/>
    <cellStyle name="SAPBEXresItem 2" xfId="137"/>
    <cellStyle name="SAPBEXresItemX" xfId="138"/>
    <cellStyle name="SAPBEXresItemX 2" xfId="139"/>
    <cellStyle name="SAPBEXstdData" xfId="48"/>
    <cellStyle name="SAPBEXstdData 2" xfId="49"/>
    <cellStyle name="SAPBEXstdData 2 2" xfId="140"/>
    <cellStyle name="SAPBEXstdData 3" xfId="154"/>
    <cellStyle name="SAPBEXstdDataEmph" xfId="141"/>
    <cellStyle name="SAPBEXstdDataEmph 2" xfId="142"/>
    <cellStyle name="SAPBEXstdItem" xfId="50"/>
    <cellStyle name="SAPBEXstdItem 2" xfId="143"/>
    <cellStyle name="SAPBEXstdItem 3" xfId="51"/>
    <cellStyle name="SAPBEXstdItemX" xfId="144"/>
    <cellStyle name="SAPBEXstdItemX 2" xfId="145"/>
    <cellStyle name="SAPBEXtitle" xfId="52"/>
    <cellStyle name="SAPBEXtitle 2" xfId="147"/>
    <cellStyle name="SAPBEXtitle 3" xfId="146"/>
    <cellStyle name="SAPBEXunassignedItem" xfId="148"/>
    <cellStyle name="SAPBEXundefined" xfId="149"/>
    <cellStyle name="SAPBEXundefined 2" xfId="150"/>
    <cellStyle name="Sheet Title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fsl\proracun\Defence%20Planning%20Questionnaire-ANTONELA\DPQ%202010\Capability%20Survey-Update,September%202010-Var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"/>
      <sheetName val="Classification_Level"/>
      <sheetName val="H1"/>
      <sheetName val="E2"/>
      <sheetName val="E3L"/>
      <sheetName val="E3M"/>
      <sheetName val="E3A"/>
      <sheetName val="E3O"/>
      <sheetName val="E3C"/>
      <sheetName val="E3S"/>
      <sheetName val="E4"/>
    </sheetNames>
    <sheetDataSet>
      <sheetData sheetId="0"/>
      <sheetData sheetId="1">
        <row r="5">
          <cell r="I5" t="str">
            <v>NATO/EU UNCLASSIFIED</v>
          </cell>
        </row>
        <row r="51">
          <cell r="C51" t="str">
            <v>-1-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="90" zoomScaleNormal="90" workbookViewId="0">
      <selection activeCell="A32" sqref="A32"/>
    </sheetView>
  </sheetViews>
  <sheetFormatPr defaultRowHeight="15"/>
  <cols>
    <col min="1" max="1" width="73.6640625" style="19" customWidth="1"/>
    <col min="2" max="4" width="19.83203125" style="14" customWidth="1"/>
    <col min="5" max="16384" width="9.33203125" style="7"/>
  </cols>
  <sheetData>
    <row r="1" spans="1:4" ht="15.75">
      <c r="A1" s="22" t="s">
        <v>66</v>
      </c>
      <c r="B1" s="20"/>
      <c r="C1" s="20"/>
      <c r="D1" s="20"/>
    </row>
    <row r="2" spans="1:4" ht="15.75">
      <c r="A2" s="22" t="s">
        <v>67</v>
      </c>
      <c r="B2" s="20"/>
      <c r="C2" s="20"/>
      <c r="D2" s="20"/>
    </row>
    <row r="3" spans="1:4" ht="9" customHeight="1">
      <c r="A3" s="22"/>
      <c r="B3" s="20"/>
      <c r="C3" s="20"/>
      <c r="D3" s="20"/>
    </row>
    <row r="4" spans="1:4" ht="15.75">
      <c r="A4" s="22" t="s">
        <v>55</v>
      </c>
      <c r="B4" s="20"/>
      <c r="C4" s="20"/>
      <c r="D4" s="20"/>
    </row>
    <row r="5" spans="1:4" ht="9" customHeight="1">
      <c r="A5" s="22"/>
      <c r="B5" s="20"/>
      <c r="C5" s="20"/>
      <c r="D5" s="20"/>
    </row>
    <row r="6" spans="1:4" ht="15.75">
      <c r="A6" s="22" t="s">
        <v>56</v>
      </c>
      <c r="B6" s="20"/>
      <c r="C6" s="20"/>
      <c r="D6" s="20"/>
    </row>
    <row r="7" spans="1:4">
      <c r="A7" s="13"/>
    </row>
    <row r="8" spans="1:4" s="26" customFormat="1" ht="34.5" customHeight="1">
      <c r="A8" s="24" t="s">
        <v>29</v>
      </c>
      <c r="B8" s="25" t="s">
        <v>65</v>
      </c>
      <c r="C8" s="25" t="s">
        <v>68</v>
      </c>
      <c r="D8" s="25" t="s">
        <v>69</v>
      </c>
    </row>
    <row r="9" spans="1:4" s="2" customFormat="1" ht="11.25">
      <c r="A9" s="15">
        <v>1</v>
      </c>
      <c r="B9" s="1">
        <v>2</v>
      </c>
      <c r="C9" s="1">
        <v>3</v>
      </c>
      <c r="D9" s="1">
        <v>4</v>
      </c>
    </row>
    <row r="10" spans="1:4" ht="21.75" customHeight="1">
      <c r="A10" s="16" t="s">
        <v>3</v>
      </c>
      <c r="B10" s="6">
        <v>5173525</v>
      </c>
      <c r="C10" s="6">
        <v>-755749</v>
      </c>
      <c r="D10" s="6">
        <f>SUM(B10,C10)</f>
        <v>4417776</v>
      </c>
    </row>
    <row r="11" spans="1:4" ht="21.75" customHeight="1">
      <c r="A11" s="16" t="s">
        <v>4</v>
      </c>
      <c r="B11" s="6"/>
      <c r="C11" s="6"/>
      <c r="D11" s="6">
        <f>SUM(B11,C11)</f>
        <v>0</v>
      </c>
    </row>
    <row r="12" spans="1:4" ht="21.75" customHeight="1">
      <c r="A12" s="17" t="s">
        <v>5</v>
      </c>
      <c r="B12" s="9">
        <f>SUM(B10,B11)</f>
        <v>5173525</v>
      </c>
      <c r="C12" s="9">
        <f t="shared" ref="C12:D12" si="0">SUM(C10,C11)</f>
        <v>-755749</v>
      </c>
      <c r="D12" s="9">
        <f t="shared" si="0"/>
        <v>4417776</v>
      </c>
    </row>
    <row r="13" spans="1:4" ht="21.75" customHeight="1">
      <c r="A13" s="16" t="s">
        <v>6</v>
      </c>
      <c r="B13" s="6">
        <v>4808900</v>
      </c>
      <c r="C13" s="6">
        <v>-795679</v>
      </c>
      <c r="D13" s="6">
        <f>SUM(B13,C13)</f>
        <v>4013221</v>
      </c>
    </row>
    <row r="14" spans="1:4" ht="21.75" customHeight="1">
      <c r="A14" s="16" t="s">
        <v>7</v>
      </c>
      <c r="B14" s="6">
        <v>364625</v>
      </c>
      <c r="C14" s="6">
        <v>40000</v>
      </c>
      <c r="D14" s="6">
        <f>SUM(B14,C14)</f>
        <v>404625</v>
      </c>
    </row>
    <row r="15" spans="1:4" s="10" customFormat="1" ht="21.75" customHeight="1">
      <c r="A15" s="17" t="s">
        <v>8</v>
      </c>
      <c r="B15" s="9">
        <f>SUM(B13,B14)</f>
        <v>5173525</v>
      </c>
      <c r="C15" s="9">
        <f t="shared" ref="C15:D15" si="1">SUM(C13,C14)</f>
        <v>-755679</v>
      </c>
      <c r="D15" s="9">
        <f t="shared" si="1"/>
        <v>4417846</v>
      </c>
    </row>
    <row r="16" spans="1:4" ht="21.75" customHeight="1">
      <c r="A16" s="17" t="s">
        <v>9</v>
      </c>
      <c r="B16" s="9">
        <f>B12-B15</f>
        <v>0</v>
      </c>
      <c r="C16" s="9">
        <f t="shared" ref="C16:D16" si="2">C12-C15</f>
        <v>-70</v>
      </c>
      <c r="D16" s="9">
        <f t="shared" si="2"/>
        <v>-70</v>
      </c>
    </row>
    <row r="17" spans="1:4">
      <c r="A17" s="18"/>
      <c r="B17" s="12"/>
      <c r="C17" s="12"/>
      <c r="D17" s="12"/>
    </row>
    <row r="18" spans="1:4" ht="15.75">
      <c r="A18" s="23" t="s">
        <v>57</v>
      </c>
      <c r="B18" s="57"/>
      <c r="C18" s="57"/>
      <c r="D18" s="57"/>
    </row>
    <row r="19" spans="1:4">
      <c r="A19" s="18"/>
      <c r="B19" s="12"/>
      <c r="C19" s="12"/>
      <c r="D19" s="12"/>
    </row>
    <row r="20" spans="1:4" s="26" customFormat="1" ht="34.5" customHeight="1">
      <c r="A20" s="24" t="s">
        <v>29</v>
      </c>
      <c r="B20" s="25" t="s">
        <v>65</v>
      </c>
      <c r="C20" s="25" t="s">
        <v>68</v>
      </c>
      <c r="D20" s="25" t="s">
        <v>69</v>
      </c>
    </row>
    <row r="21" spans="1:4" s="28" customFormat="1" ht="11.25">
      <c r="A21" s="27">
        <v>1</v>
      </c>
      <c r="B21" s="1">
        <v>2</v>
      </c>
      <c r="C21" s="1">
        <v>3</v>
      </c>
      <c r="D21" s="1">
        <v>4</v>
      </c>
    </row>
    <row r="22" spans="1:4" ht="21.75" customHeight="1">
      <c r="A22" s="16" t="s">
        <v>10</v>
      </c>
      <c r="B22" s="6"/>
      <c r="C22" s="6"/>
      <c r="D22" s="6"/>
    </row>
    <row r="23" spans="1:4" ht="21.75" customHeight="1">
      <c r="A23" s="16" t="s">
        <v>11</v>
      </c>
      <c r="B23" s="6"/>
      <c r="C23" s="6"/>
      <c r="D23" s="6"/>
    </row>
    <row r="24" spans="1:4" ht="21.75" customHeight="1">
      <c r="A24" s="17" t="s">
        <v>12</v>
      </c>
      <c r="B24" s="6"/>
      <c r="C24" s="6"/>
      <c r="D24" s="6"/>
    </row>
    <row r="25" spans="1:4" ht="21.75" customHeight="1">
      <c r="A25" s="16" t="s">
        <v>13</v>
      </c>
      <c r="B25" s="6"/>
      <c r="C25" s="6">
        <v>70</v>
      </c>
      <c r="D25" s="6">
        <f>SUM(B25,C25)</f>
        <v>70</v>
      </c>
    </row>
    <row r="26" spans="1:4" ht="21.75" customHeight="1">
      <c r="A26" s="16" t="s">
        <v>14</v>
      </c>
      <c r="B26" s="6"/>
      <c r="C26" s="6"/>
      <c r="D26" s="6">
        <f>SUM(B26,C26)</f>
        <v>0</v>
      </c>
    </row>
    <row r="27" spans="1:4" ht="21.75" customHeight="1">
      <c r="A27" s="17" t="s">
        <v>15</v>
      </c>
      <c r="B27" s="9">
        <f>SUM(B25,B26)</f>
        <v>0</v>
      </c>
      <c r="C27" s="9">
        <f t="shared" ref="C27:D27" si="3">SUM(C25,C26)</f>
        <v>70</v>
      </c>
      <c r="D27" s="9">
        <f t="shared" si="3"/>
        <v>70</v>
      </c>
    </row>
    <row r="28" spans="1:4" ht="21.75" customHeight="1">
      <c r="A28" s="17" t="s">
        <v>16</v>
      </c>
      <c r="B28" s="9">
        <f>SUM(B16,B27)</f>
        <v>0</v>
      </c>
      <c r="C28" s="9">
        <f t="shared" ref="C28:D28" si="4">SUM(C16,C27)</f>
        <v>0</v>
      </c>
      <c r="D28" s="9">
        <f t="shared" si="4"/>
        <v>0</v>
      </c>
    </row>
  </sheetData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03040 Sveučilište obrane i sigurnosti Dr. Franjo Tuđman</oddHeader>
    <oddFooter>&amp;C&amp;"Times New Roman,Regular"Stranica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90" zoomScaleNormal="90" workbookViewId="0">
      <selection activeCell="A32" sqref="A32"/>
    </sheetView>
  </sheetViews>
  <sheetFormatPr defaultRowHeight="11.25"/>
  <cols>
    <col min="1" max="1" width="12.33203125" style="2" customWidth="1"/>
    <col min="2" max="2" width="56.5" style="42" customWidth="1"/>
    <col min="3" max="5" width="20.5" style="39" customWidth="1"/>
    <col min="6" max="16384" width="9.33203125" style="2"/>
  </cols>
  <sheetData>
    <row r="1" spans="1:5" s="30" customFormat="1" ht="15.75">
      <c r="A1" s="31" t="s">
        <v>55</v>
      </c>
      <c r="B1" s="41"/>
      <c r="C1" s="38"/>
      <c r="D1" s="38"/>
      <c r="E1" s="38"/>
    </row>
    <row r="2" spans="1:5" s="30" customFormat="1" ht="15.75">
      <c r="A2" s="31"/>
      <c r="B2" s="41"/>
      <c r="C2" s="38"/>
      <c r="D2" s="38"/>
      <c r="E2" s="38"/>
    </row>
    <row r="3" spans="1:5" s="30" customFormat="1" ht="15.75">
      <c r="A3" s="31" t="s">
        <v>58</v>
      </c>
      <c r="B3" s="41"/>
      <c r="C3" s="38"/>
      <c r="D3" s="38"/>
      <c r="E3" s="38"/>
    </row>
    <row r="4" spans="1:5" s="30" customFormat="1" ht="15.75">
      <c r="A4" s="31"/>
      <c r="B4" s="41"/>
      <c r="C4" s="38"/>
      <c r="D4" s="38"/>
      <c r="E4" s="38"/>
    </row>
    <row r="5" spans="1:5" s="30" customFormat="1" ht="15.75">
      <c r="A5" s="31" t="s">
        <v>59</v>
      </c>
      <c r="B5" s="41"/>
      <c r="C5" s="38"/>
      <c r="D5" s="38"/>
      <c r="E5" s="38"/>
    </row>
    <row r="6" spans="1:5">
      <c r="A6" s="3"/>
    </row>
    <row r="7" spans="1:5" s="36" customFormat="1" ht="28.5">
      <c r="A7" s="65" t="s">
        <v>29</v>
      </c>
      <c r="B7" s="65"/>
      <c r="C7" s="25" t="s">
        <v>65</v>
      </c>
      <c r="D7" s="25" t="s">
        <v>68</v>
      </c>
      <c r="E7" s="25" t="s">
        <v>69</v>
      </c>
    </row>
    <row r="8" spans="1:5" s="34" customFormat="1">
      <c r="A8" s="66">
        <v>1</v>
      </c>
      <c r="B8" s="66"/>
      <c r="C8" s="1">
        <v>2</v>
      </c>
      <c r="D8" s="1">
        <v>3</v>
      </c>
      <c r="E8" s="1">
        <v>4</v>
      </c>
    </row>
    <row r="9" spans="1:5" s="33" customFormat="1" ht="15">
      <c r="A9" s="35"/>
      <c r="B9" s="43" t="s">
        <v>30</v>
      </c>
      <c r="C9" s="9">
        <f>SUM(C10)</f>
        <v>5173525</v>
      </c>
      <c r="D9" s="9">
        <f>SUM(D10)</f>
        <v>-755749</v>
      </c>
      <c r="E9" s="9">
        <f>SUM(C9,D9)</f>
        <v>4417776</v>
      </c>
    </row>
    <row r="10" spans="1:5" s="36" customFormat="1" ht="14.25">
      <c r="A10" s="45" t="s">
        <v>2</v>
      </c>
      <c r="B10" s="43" t="s">
        <v>31</v>
      </c>
      <c r="C10" s="9">
        <f>SUM(C11:C13)</f>
        <v>5173525</v>
      </c>
      <c r="D10" s="9">
        <f>SUM(D11:D13)</f>
        <v>-755749</v>
      </c>
      <c r="E10" s="9">
        <f t="shared" ref="E10:E24" si="0">SUM(C10,D10)</f>
        <v>4417776</v>
      </c>
    </row>
    <row r="11" spans="1:5" s="33" customFormat="1" ht="30">
      <c r="A11" s="46" t="s">
        <v>70</v>
      </c>
      <c r="B11" s="55" t="s">
        <v>71</v>
      </c>
      <c r="C11" s="6"/>
      <c r="D11" s="6">
        <v>8204</v>
      </c>
      <c r="E11" s="6">
        <f t="shared" si="0"/>
        <v>8204</v>
      </c>
    </row>
    <row r="12" spans="1:5" s="33" customFormat="1" ht="30">
      <c r="A12" s="46" t="s">
        <v>17</v>
      </c>
      <c r="B12" s="55" t="s">
        <v>32</v>
      </c>
      <c r="C12" s="6">
        <v>111500</v>
      </c>
      <c r="D12" s="6">
        <v>-103500</v>
      </c>
      <c r="E12" s="6">
        <f t="shared" ref="E12" si="1">SUM(C12,D12)</f>
        <v>8000</v>
      </c>
    </row>
    <row r="13" spans="1:5" s="33" customFormat="1" ht="15">
      <c r="A13" s="46" t="s">
        <v>18</v>
      </c>
      <c r="B13" s="55" t="s">
        <v>33</v>
      </c>
      <c r="C13" s="6">
        <v>5062025</v>
      </c>
      <c r="D13" s="6">
        <v>-660453</v>
      </c>
      <c r="E13" s="6">
        <f t="shared" si="0"/>
        <v>4401572</v>
      </c>
    </row>
    <row r="14" spans="1:5" s="33" customFormat="1" ht="9" customHeight="1">
      <c r="A14" s="60"/>
      <c r="B14" s="61"/>
      <c r="C14" s="62"/>
      <c r="D14" s="62"/>
      <c r="E14" s="40"/>
    </row>
    <row r="15" spans="1:5" s="11" customFormat="1" ht="15">
      <c r="A15" s="45"/>
      <c r="B15" s="43" t="s">
        <v>34</v>
      </c>
      <c r="C15" s="9">
        <f>SUM(C16,C22)</f>
        <v>5173525</v>
      </c>
      <c r="D15" s="9">
        <f>SUM(D16,D22)</f>
        <v>-755679</v>
      </c>
      <c r="E15" s="9">
        <f t="shared" si="0"/>
        <v>4417846</v>
      </c>
    </row>
    <row r="16" spans="1:5" s="21" customFormat="1" ht="14.25">
      <c r="A16" s="45" t="s">
        <v>1</v>
      </c>
      <c r="B16" s="43" t="s">
        <v>35</v>
      </c>
      <c r="C16" s="9">
        <f>SUM(C17:C21)</f>
        <v>4808900</v>
      </c>
      <c r="D16" s="9">
        <f>SUM(D17:D21)</f>
        <v>-795679</v>
      </c>
      <c r="E16" s="9">
        <f t="shared" si="0"/>
        <v>4013221</v>
      </c>
    </row>
    <row r="17" spans="1:5" s="11" customFormat="1" ht="15">
      <c r="A17" s="46" t="s">
        <v>19</v>
      </c>
      <c r="B17" s="55" t="s">
        <v>36</v>
      </c>
      <c r="C17" s="6">
        <v>2412500</v>
      </c>
      <c r="D17" s="6">
        <v>608500</v>
      </c>
      <c r="E17" s="6">
        <f t="shared" si="0"/>
        <v>3021000</v>
      </c>
    </row>
    <row r="18" spans="1:5" s="11" customFormat="1" ht="15">
      <c r="A18" s="46" t="s">
        <v>20</v>
      </c>
      <c r="B18" s="55" t="s">
        <v>37</v>
      </c>
      <c r="C18" s="6">
        <v>2344400</v>
      </c>
      <c r="D18" s="6">
        <v>-1405179</v>
      </c>
      <c r="E18" s="6">
        <f t="shared" si="0"/>
        <v>939221</v>
      </c>
    </row>
    <row r="19" spans="1:5" s="11" customFormat="1" ht="15">
      <c r="A19" s="46" t="s">
        <v>21</v>
      </c>
      <c r="B19" s="55" t="s">
        <v>38</v>
      </c>
      <c r="C19" s="6">
        <v>2000</v>
      </c>
      <c r="D19" s="6">
        <v>1000</v>
      </c>
      <c r="E19" s="6">
        <f t="shared" si="0"/>
        <v>3000</v>
      </c>
    </row>
    <row r="20" spans="1:5" s="11" customFormat="1" ht="15">
      <c r="A20" s="64" t="s">
        <v>72</v>
      </c>
      <c r="B20" s="55" t="s">
        <v>73</v>
      </c>
      <c r="C20" s="6"/>
      <c r="D20" s="6">
        <v>30000</v>
      </c>
      <c r="E20" s="6">
        <f t="shared" si="0"/>
        <v>30000</v>
      </c>
    </row>
    <row r="21" spans="1:5" s="11" customFormat="1" ht="30">
      <c r="A21" s="46" t="s">
        <v>22</v>
      </c>
      <c r="B21" s="55" t="s">
        <v>39</v>
      </c>
      <c r="C21" s="6">
        <v>50000</v>
      </c>
      <c r="D21" s="6">
        <v>-30000</v>
      </c>
      <c r="E21" s="6">
        <f t="shared" si="0"/>
        <v>20000</v>
      </c>
    </row>
    <row r="22" spans="1:5" s="21" customFormat="1" ht="14.25">
      <c r="A22" s="45" t="s">
        <v>0</v>
      </c>
      <c r="B22" s="43" t="s">
        <v>40</v>
      </c>
      <c r="C22" s="9">
        <f>SUM(C23:C24)</f>
        <v>364625</v>
      </c>
      <c r="D22" s="9">
        <f>SUM(D23:D24)</f>
        <v>40000</v>
      </c>
      <c r="E22" s="9">
        <f t="shared" si="0"/>
        <v>404625</v>
      </c>
    </row>
    <row r="23" spans="1:5" s="11" customFormat="1" ht="15">
      <c r="A23" s="46" t="s">
        <v>23</v>
      </c>
      <c r="B23" s="55" t="s">
        <v>41</v>
      </c>
      <c r="C23" s="6">
        <v>25700</v>
      </c>
      <c r="D23" s="6">
        <v>99000</v>
      </c>
      <c r="E23" s="6">
        <f t="shared" si="0"/>
        <v>124700</v>
      </c>
    </row>
    <row r="24" spans="1:5" s="11" customFormat="1" ht="15">
      <c r="A24" s="46" t="s">
        <v>24</v>
      </c>
      <c r="B24" s="55" t="s">
        <v>42</v>
      </c>
      <c r="C24" s="6">
        <v>338925</v>
      </c>
      <c r="D24" s="6">
        <v>-59000</v>
      </c>
      <c r="E24" s="6">
        <f t="shared" si="0"/>
        <v>279925</v>
      </c>
    </row>
  </sheetData>
  <mergeCells count="2">
    <mergeCell ref="A7:B7"/>
    <mergeCell ref="A8:B8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03040 Sveučilište obrane i sigurnosti Dr. Franjo Tuđman</oddHeader>
    <oddFooter>&amp;C&amp;"Times New Roman,Regular"Stranica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90" zoomScaleNormal="90" workbookViewId="0">
      <selection activeCell="A32" sqref="A32"/>
    </sheetView>
  </sheetViews>
  <sheetFormatPr defaultRowHeight="11.25"/>
  <cols>
    <col min="1" max="1" width="12.6640625" style="3" customWidth="1"/>
    <col min="2" max="2" width="56.33203125" style="44" customWidth="1"/>
    <col min="3" max="5" width="20.5" style="5" customWidth="1"/>
    <col min="6" max="16384" width="9.33203125" style="3"/>
  </cols>
  <sheetData>
    <row r="1" spans="1:5" s="29" customFormat="1" ht="15.75">
      <c r="A1" s="31" t="s">
        <v>60</v>
      </c>
      <c r="B1" s="41"/>
      <c r="C1" s="38"/>
      <c r="D1" s="38"/>
      <c r="E1" s="38"/>
    </row>
    <row r="3" spans="1:5" s="26" customFormat="1" ht="28.5">
      <c r="A3" s="65" t="s">
        <v>29</v>
      </c>
      <c r="B3" s="65"/>
      <c r="C3" s="25" t="s">
        <v>65</v>
      </c>
      <c r="D3" s="25" t="s">
        <v>68</v>
      </c>
      <c r="E3" s="25" t="s">
        <v>69</v>
      </c>
    </row>
    <row r="4" spans="1:5" s="2" customFormat="1">
      <c r="A4" s="66">
        <v>1</v>
      </c>
      <c r="B4" s="66"/>
      <c r="C4" s="1">
        <v>2</v>
      </c>
      <c r="D4" s="1">
        <v>3</v>
      </c>
      <c r="E4" s="1">
        <v>4</v>
      </c>
    </row>
    <row r="5" spans="1:5" s="11" customFormat="1" ht="15">
      <c r="A5" s="8"/>
      <c r="B5" s="17" t="s">
        <v>30</v>
      </c>
      <c r="C5" s="9">
        <f>SUM(C6,C8,C10)</f>
        <v>5173525</v>
      </c>
      <c r="D5" s="9">
        <f>SUM(D6,D8,D10)</f>
        <v>-755749</v>
      </c>
      <c r="E5" s="9">
        <f>SUM(C5,D5)</f>
        <v>4417776</v>
      </c>
    </row>
    <row r="6" spans="1:5" s="21" customFormat="1" ht="14.25">
      <c r="A6" s="45" t="s">
        <v>25</v>
      </c>
      <c r="B6" s="17" t="s">
        <v>43</v>
      </c>
      <c r="C6" s="9">
        <f>SUM(C7)</f>
        <v>5062025</v>
      </c>
      <c r="D6" s="9">
        <f>SUM(D7)</f>
        <v>-660453</v>
      </c>
      <c r="E6" s="9">
        <f t="shared" ref="E6:E19" si="0">SUM(C6,D6)</f>
        <v>4401572</v>
      </c>
    </row>
    <row r="7" spans="1:5" s="11" customFormat="1" ht="15">
      <c r="A7" s="46" t="s">
        <v>27</v>
      </c>
      <c r="B7" s="55" t="s">
        <v>43</v>
      </c>
      <c r="C7" s="6">
        <v>5062025</v>
      </c>
      <c r="D7" s="6">
        <v>-660453</v>
      </c>
      <c r="E7" s="6">
        <f t="shared" si="0"/>
        <v>4401572</v>
      </c>
    </row>
    <row r="8" spans="1:5" s="21" customFormat="1" ht="14.25">
      <c r="A8" s="45" t="s">
        <v>0</v>
      </c>
      <c r="B8" s="17" t="s">
        <v>44</v>
      </c>
      <c r="C8" s="9">
        <f>SUM(C9)</f>
        <v>111500</v>
      </c>
      <c r="D8" s="9">
        <f>SUM(D9)</f>
        <v>-103500</v>
      </c>
      <c r="E8" s="9">
        <f t="shared" si="0"/>
        <v>8000</v>
      </c>
    </row>
    <row r="9" spans="1:5" s="11" customFormat="1" ht="15">
      <c r="A9" s="46" t="s">
        <v>28</v>
      </c>
      <c r="B9" s="55" t="s">
        <v>45</v>
      </c>
      <c r="C9" s="6">
        <v>111500</v>
      </c>
      <c r="D9" s="6">
        <v>-103500</v>
      </c>
      <c r="E9" s="6">
        <f t="shared" si="0"/>
        <v>8000</v>
      </c>
    </row>
    <row r="10" spans="1:5" s="21" customFormat="1" ht="14.25">
      <c r="A10" s="45" t="s">
        <v>26</v>
      </c>
      <c r="B10" s="17" t="s">
        <v>74</v>
      </c>
      <c r="C10" s="9">
        <f>SUM(C11)</f>
        <v>0</v>
      </c>
      <c r="D10" s="9">
        <f>SUM(D11)</f>
        <v>8204</v>
      </c>
      <c r="E10" s="9">
        <f t="shared" si="0"/>
        <v>8204</v>
      </c>
    </row>
    <row r="11" spans="1:5" s="11" customFormat="1" ht="15">
      <c r="A11" s="46" t="s">
        <v>75</v>
      </c>
      <c r="B11" s="55" t="s">
        <v>76</v>
      </c>
      <c r="C11" s="6"/>
      <c r="D11" s="6">
        <v>8204</v>
      </c>
      <c r="E11" s="6">
        <f t="shared" si="0"/>
        <v>8204</v>
      </c>
    </row>
    <row r="12" spans="1:5" s="11" customFormat="1" ht="10.5" customHeight="1">
      <c r="A12" s="37"/>
      <c r="B12" s="16"/>
      <c r="C12" s="6"/>
      <c r="D12" s="6"/>
      <c r="E12" s="6"/>
    </row>
    <row r="13" spans="1:5" s="11" customFormat="1" ht="15">
      <c r="A13" s="45"/>
      <c r="B13" s="43" t="s">
        <v>34</v>
      </c>
      <c r="C13" s="9">
        <f>SUM(C14,C16,C18)</f>
        <v>5173525</v>
      </c>
      <c r="D13" s="9">
        <f>SUM(D14,D16,D18)</f>
        <v>-755679</v>
      </c>
      <c r="E13" s="9">
        <f t="shared" si="0"/>
        <v>4417846</v>
      </c>
    </row>
    <row r="14" spans="1:5" s="21" customFormat="1" ht="14.25">
      <c r="A14" s="45" t="s">
        <v>25</v>
      </c>
      <c r="B14" s="43" t="s">
        <v>43</v>
      </c>
      <c r="C14" s="9">
        <f>SUM(C15)</f>
        <v>5062025</v>
      </c>
      <c r="D14" s="9">
        <f>SUM(D15)</f>
        <v>-660453</v>
      </c>
      <c r="E14" s="9">
        <f t="shared" si="0"/>
        <v>4401572</v>
      </c>
    </row>
    <row r="15" spans="1:5" s="11" customFormat="1" ht="15">
      <c r="A15" s="46" t="s">
        <v>27</v>
      </c>
      <c r="B15" s="55" t="s">
        <v>43</v>
      </c>
      <c r="C15" s="6">
        <v>5062025</v>
      </c>
      <c r="D15" s="6">
        <v>-660453</v>
      </c>
      <c r="E15" s="6">
        <f t="shared" si="0"/>
        <v>4401572</v>
      </c>
    </row>
    <row r="16" spans="1:5" s="21" customFormat="1" ht="14.25">
      <c r="A16" s="45" t="s">
        <v>0</v>
      </c>
      <c r="B16" s="43" t="s">
        <v>44</v>
      </c>
      <c r="C16" s="9">
        <f>SUM(C17)</f>
        <v>111500</v>
      </c>
      <c r="D16" s="9">
        <f>SUM(D17)</f>
        <v>-103430</v>
      </c>
      <c r="E16" s="9">
        <f t="shared" si="0"/>
        <v>8070</v>
      </c>
    </row>
    <row r="17" spans="1:5" s="11" customFormat="1" ht="15">
      <c r="A17" s="46" t="s">
        <v>28</v>
      </c>
      <c r="B17" s="55" t="s">
        <v>45</v>
      </c>
      <c r="C17" s="6">
        <v>111500</v>
      </c>
      <c r="D17" s="6">
        <v>-103430</v>
      </c>
      <c r="E17" s="6">
        <f t="shared" si="0"/>
        <v>8070</v>
      </c>
    </row>
    <row r="18" spans="1:5" s="21" customFormat="1" ht="14.25">
      <c r="A18" s="45" t="s">
        <v>26</v>
      </c>
      <c r="B18" s="17" t="s">
        <v>74</v>
      </c>
      <c r="C18" s="9">
        <f>SUM(C19)</f>
        <v>0</v>
      </c>
      <c r="D18" s="9">
        <f>SUM(D19)</f>
        <v>8204</v>
      </c>
      <c r="E18" s="9">
        <f t="shared" si="0"/>
        <v>8204</v>
      </c>
    </row>
    <row r="19" spans="1:5" s="11" customFormat="1" ht="15">
      <c r="A19" s="46" t="s">
        <v>75</v>
      </c>
      <c r="B19" s="55" t="s">
        <v>76</v>
      </c>
      <c r="C19" s="6"/>
      <c r="D19" s="6">
        <v>8204</v>
      </c>
      <c r="E19" s="6">
        <f t="shared" si="0"/>
        <v>8204</v>
      </c>
    </row>
    <row r="21" spans="1:5">
      <c r="C21" s="63"/>
      <c r="D21" s="63"/>
      <c r="E21" s="63"/>
    </row>
  </sheetData>
  <mergeCells count="2">
    <mergeCell ref="A3:B3"/>
    <mergeCell ref="A4:B4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03040 Sveučilište obrane i sigurnosti Dr. Franjo Tuđman</oddHeader>
    <oddFooter>&amp;C&amp;"Times New Roman,Regular"Stranica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90" zoomScaleNormal="90" workbookViewId="0">
      <selection activeCell="A32" sqref="A32"/>
    </sheetView>
  </sheetViews>
  <sheetFormatPr defaultRowHeight="11.25"/>
  <cols>
    <col min="1" max="1" width="12.5" style="4" customWidth="1"/>
    <col min="2" max="2" width="56.6640625" style="4" customWidth="1"/>
    <col min="3" max="5" width="20.5" style="48" customWidth="1"/>
    <col min="6" max="16384" width="9.33203125" style="4"/>
  </cols>
  <sheetData>
    <row r="1" spans="1:5" s="47" customFormat="1" ht="15.75">
      <c r="A1" s="22" t="s">
        <v>61</v>
      </c>
      <c r="B1" s="22"/>
      <c r="C1" s="49"/>
      <c r="D1" s="49"/>
      <c r="E1" s="49"/>
    </row>
    <row r="3" spans="1:5" s="36" customFormat="1" ht="28.5">
      <c r="A3" s="65" t="s">
        <v>29</v>
      </c>
      <c r="B3" s="65"/>
      <c r="C3" s="25" t="s">
        <v>65</v>
      </c>
      <c r="D3" s="25" t="s">
        <v>68</v>
      </c>
      <c r="E3" s="25" t="s">
        <v>69</v>
      </c>
    </row>
    <row r="4" spans="1:5" s="34" customFormat="1">
      <c r="A4" s="66">
        <v>1</v>
      </c>
      <c r="B4" s="66"/>
      <c r="C4" s="1">
        <v>2</v>
      </c>
      <c r="D4" s="1">
        <v>3</v>
      </c>
      <c r="E4" s="1">
        <v>4</v>
      </c>
    </row>
    <row r="5" spans="1:5" s="11" customFormat="1" ht="15">
      <c r="A5" s="35"/>
      <c r="B5" s="35" t="s">
        <v>34</v>
      </c>
      <c r="C5" s="9">
        <f>SUM(C6)</f>
        <v>5173525</v>
      </c>
      <c r="D5" s="9">
        <f>SUM(D6)</f>
        <v>-755679</v>
      </c>
      <c r="E5" s="9">
        <f>SUM(C5,D5)</f>
        <v>4417846</v>
      </c>
    </row>
    <row r="6" spans="1:5" s="21" customFormat="1" ht="14.25">
      <c r="A6" s="45" t="s">
        <v>46</v>
      </c>
      <c r="B6" s="35" t="s">
        <v>47</v>
      </c>
      <c r="C6" s="9">
        <f>SUM(C7)</f>
        <v>5173525</v>
      </c>
      <c r="D6" s="9">
        <f>SUM(D7)</f>
        <v>-755679</v>
      </c>
      <c r="E6" s="9">
        <f t="shared" ref="E6:E7" si="0">SUM(C6,D6)</f>
        <v>4417846</v>
      </c>
    </row>
    <row r="7" spans="1:5" s="11" customFormat="1" ht="15">
      <c r="A7" s="46" t="s">
        <v>49</v>
      </c>
      <c r="B7" s="37" t="s">
        <v>48</v>
      </c>
      <c r="C7" s="6">
        <v>5173525</v>
      </c>
      <c r="D7" s="6">
        <v>-755679</v>
      </c>
      <c r="E7" s="6">
        <f t="shared" si="0"/>
        <v>4417846</v>
      </c>
    </row>
    <row r="17" spans="1:4">
      <c r="A17" s="58"/>
      <c r="B17" s="58"/>
      <c r="C17" s="59"/>
      <c r="D17" s="59"/>
    </row>
  </sheetData>
  <mergeCells count="2">
    <mergeCell ref="A3:B3"/>
    <mergeCell ref="A4:B4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03040 Sveučilište obrane i sigurnosti Dr. Franjo Tuđman</oddHeader>
    <oddFooter>&amp;C&amp;"Times New Roman,Regular"Stranica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90" zoomScaleNormal="90" workbookViewId="0">
      <selection activeCell="A32" sqref="A32"/>
    </sheetView>
  </sheetViews>
  <sheetFormatPr defaultRowHeight="11.25"/>
  <cols>
    <col min="1" max="1" width="11.1640625" style="3" customWidth="1"/>
    <col min="2" max="2" width="60.33203125" style="3" customWidth="1"/>
    <col min="3" max="5" width="20.5" style="5" customWidth="1"/>
    <col min="6" max="16384" width="9.33203125" style="3"/>
  </cols>
  <sheetData>
    <row r="1" spans="1:5" s="29" customFormat="1" ht="15.75">
      <c r="A1" s="31" t="s">
        <v>62</v>
      </c>
      <c r="B1" s="31"/>
      <c r="C1" s="38"/>
      <c r="D1" s="38"/>
      <c r="E1" s="38"/>
    </row>
    <row r="2" spans="1:5">
      <c r="A2" s="52"/>
      <c r="B2" s="52"/>
      <c r="C2" s="53"/>
      <c r="D2" s="53"/>
      <c r="E2" s="53"/>
    </row>
    <row r="3" spans="1:5" s="29" customFormat="1" ht="15.75">
      <c r="A3" s="31" t="s">
        <v>63</v>
      </c>
      <c r="B3" s="31"/>
      <c r="C3" s="38"/>
      <c r="D3" s="38"/>
      <c r="E3" s="38"/>
    </row>
    <row r="5" spans="1:5" s="26" customFormat="1" ht="35.25" customHeight="1">
      <c r="A5" s="65" t="s">
        <v>29</v>
      </c>
      <c r="B5" s="65"/>
      <c r="C5" s="25" t="s">
        <v>65</v>
      </c>
      <c r="D5" s="25" t="s">
        <v>68</v>
      </c>
      <c r="E5" s="25" t="s">
        <v>69</v>
      </c>
    </row>
    <row r="6" spans="1:5" s="2" customFormat="1">
      <c r="A6" s="66">
        <v>1</v>
      </c>
      <c r="B6" s="66"/>
      <c r="C6" s="1">
        <v>2</v>
      </c>
      <c r="D6" s="1">
        <v>3</v>
      </c>
      <c r="E6" s="1">
        <v>4</v>
      </c>
    </row>
    <row r="7" spans="1:5" s="7" customFormat="1" ht="15">
      <c r="A7" s="51" t="s">
        <v>52</v>
      </c>
      <c r="B7" s="32" t="s">
        <v>50</v>
      </c>
      <c r="C7" s="54">
        <v>0</v>
      </c>
      <c r="D7" s="54">
        <v>0</v>
      </c>
      <c r="E7" s="54">
        <v>0</v>
      </c>
    </row>
    <row r="8" spans="1:5" s="7" customFormat="1" ht="15">
      <c r="A8" s="51" t="s">
        <v>26</v>
      </c>
      <c r="B8" s="32" t="s">
        <v>51</v>
      </c>
      <c r="C8" s="54">
        <v>0</v>
      </c>
      <c r="D8" s="54">
        <v>0</v>
      </c>
      <c r="E8" s="54">
        <v>0</v>
      </c>
    </row>
    <row r="16" spans="1:5">
      <c r="A16" s="52"/>
      <c r="B16" s="52"/>
      <c r="C16" s="53"/>
      <c r="D16" s="53"/>
    </row>
  </sheetData>
  <mergeCells count="2">
    <mergeCell ref="A5:B5"/>
    <mergeCell ref="A6:B6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03040 Sveučilište obrane i sigurnosti Dr. Franjo Tuđman</oddHeader>
    <oddFooter>&amp;C&amp;"Times New Roman,Regular"Stranica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90" zoomScaleNormal="90" workbookViewId="0">
      <selection activeCell="A32" sqref="A32"/>
    </sheetView>
  </sheetViews>
  <sheetFormatPr defaultRowHeight="11.25"/>
  <cols>
    <col min="1" max="1" width="9.33203125" style="3"/>
    <col min="2" max="2" width="62" style="3" customWidth="1"/>
    <col min="3" max="5" width="20.5" style="3" customWidth="1"/>
    <col min="6" max="16384" width="9.33203125" style="3"/>
  </cols>
  <sheetData>
    <row r="1" spans="1:5" s="29" customFormat="1" ht="15.75">
      <c r="A1" s="31" t="s">
        <v>64</v>
      </c>
      <c r="B1" s="31"/>
      <c r="C1" s="31"/>
      <c r="D1" s="31"/>
      <c r="E1" s="31"/>
    </row>
    <row r="2" spans="1:5" s="50" customFormat="1" ht="15.75"/>
    <row r="3" spans="1:5" s="26" customFormat="1" ht="35.25" customHeight="1">
      <c r="A3" s="65" t="s">
        <v>29</v>
      </c>
      <c r="B3" s="65"/>
      <c r="C3" s="25" t="s">
        <v>65</v>
      </c>
      <c r="D3" s="25" t="s">
        <v>68</v>
      </c>
      <c r="E3" s="25" t="s">
        <v>69</v>
      </c>
    </row>
    <row r="4" spans="1:5" s="2" customFormat="1">
      <c r="A4" s="66">
        <v>1</v>
      </c>
      <c r="B4" s="66"/>
      <c r="C4" s="1">
        <v>2</v>
      </c>
      <c r="D4" s="1">
        <v>3</v>
      </c>
      <c r="E4" s="1">
        <v>4</v>
      </c>
    </row>
    <row r="5" spans="1:5" s="7" customFormat="1" ht="15">
      <c r="A5" s="32"/>
      <c r="B5" s="32" t="s">
        <v>53</v>
      </c>
      <c r="C5" s="56">
        <v>0</v>
      </c>
      <c r="D5" s="56">
        <v>0</v>
      </c>
      <c r="E5" s="56">
        <v>0</v>
      </c>
    </row>
    <row r="6" spans="1:5" s="7" customFormat="1" ht="15">
      <c r="A6" s="32"/>
      <c r="B6" s="32" t="s">
        <v>54</v>
      </c>
      <c r="C6" s="56">
        <v>0</v>
      </c>
      <c r="D6" s="56">
        <v>0</v>
      </c>
      <c r="E6" s="56">
        <v>0</v>
      </c>
    </row>
    <row r="18" spans="1:4">
      <c r="A18" s="52"/>
      <c r="B18" s="52"/>
      <c r="C18" s="52"/>
      <c r="D18" s="52"/>
    </row>
  </sheetData>
  <mergeCells count="2">
    <mergeCell ref="A3:B3"/>
    <mergeCell ref="A4:B4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Roman,Regular"Glava 03040 Sveučilište obrane i sigurnosti Dr. Franjo Tuđman</oddHeader>
    <oddFooter>&amp;C&amp;"Times New Roman,Regular"Stranica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SAŽETAK</vt:lpstr>
      <vt:lpstr>Prihodi rashodi_ekon</vt:lpstr>
      <vt:lpstr>Prihodi rashodi_izvori</vt:lpstr>
      <vt:lpstr>Rashodi_funkcija</vt:lpstr>
      <vt:lpstr>Financiranje_ekon</vt:lpstr>
      <vt:lpstr>Financiranje_izvori</vt:lpstr>
      <vt:lpstr>'Prihodi rashodi_izvori'!Print_Titles</vt:lpstr>
    </vt:vector>
  </TitlesOfParts>
  <Company>MO i OS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Damir Mirt</cp:lastModifiedBy>
  <cp:lastPrinted>2024-12-09T13:22:36Z</cp:lastPrinted>
  <dcterms:created xsi:type="dcterms:W3CDTF">2023-12-21T15:15:38Z</dcterms:created>
  <dcterms:modified xsi:type="dcterms:W3CDTF">2025-11-11T10:04:32Z</dcterms:modified>
</cp:coreProperties>
</file>